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95" yWindow="885" windowWidth="15480" windowHeight="6960"/>
  </bookViews>
  <sheets>
    <sheet name="Лист1" sheetId="1" r:id="rId1"/>
    <sheet name="XLR_NoRangeSheet" sheetId="2" state="veryHidden" r:id="rId2"/>
  </sheets>
  <definedNames>
    <definedName name="Query1">Лист1!$A$7:$K$9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Лист1!$A$15:$K$15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 l="1"/>
  <c r="J7" i="1"/>
  <c r="I9" i="1" l="1"/>
  <c r="B5" i="2"/>
  <c r="J10" i="1" l="1"/>
  <c r="J9" i="1"/>
</calcChain>
</file>

<file path=xl/sharedStrings.xml><?xml version="1.0" encoding="utf-8"?>
<sst xmlns="http://schemas.openxmlformats.org/spreadsheetml/2006/main" count="50" uniqueCount="44">
  <si>
    <t>№ п.п.</t>
  </si>
  <si>
    <t>Описание</t>
  </si>
  <si>
    <t>ЛОТ №</t>
  </si>
  <si>
    <t>Объем может быть изменен на 30% без изменения стоимости единицы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</si>
  <si>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</si>
  <si>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</si>
  <si>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</si>
  <si>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</si>
  <si>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</si>
  <si>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2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</si>
  <si>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</si>
  <si>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</si>
  <si>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</si>
  <si>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</si>
  <si>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</si>
  <si>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</si>
  <si>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</si>
  <si>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</si>
  <si>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</si>
  <si>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</si>
  <si>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видеокамер  D-Link</t>
  </si>
  <si>
    <t>, тел. , эл.почта:</t>
  </si>
  <si>
    <t/>
  </si>
  <si>
    <t>Апрель 2014</t>
  </si>
  <si>
    <t>Бадьина Лилия Альбертовна</t>
  </si>
  <si>
    <t>(347)221-57-43</t>
  </si>
  <si>
    <t>ВИДЕОКАМЕРА D-LINK DCS-6915/A1A</t>
  </si>
  <si>
    <t>шт</t>
  </si>
  <si>
    <t>ВИДЕОКАМЕРА D-LINK DCS-7513/A1A</t>
  </si>
  <si>
    <t>CAPEX</t>
  </si>
  <si>
    <t>Срок поставки</t>
  </si>
  <si>
    <t>Транспортировка товара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</si>
  <si>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</si>
  <si>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Контактное лицо по тех. вопросам</t>
  </si>
  <si>
    <t>Место доставки</t>
  </si>
  <si>
    <t>Республика Башкортостан,  г. Уфа, ул. Каспийская, 14  ОАО "Башинформсвязь". Контактные лица: зав. складом Иксанова Флюра Сагитовна - тел. 8-905-352-77-79,                                                               зав. складом Сазонова Надежда Алексеевна - тел. 8-347-274-62-12, зав. складом Подгорная Резида Рифгатовна - тел. 8-917-759-60-83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</si>
  <si>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853 877,5_</t>
    </r>
    <r>
      <rPr>
        <b/>
        <sz val="11"/>
        <color theme="1"/>
        <rFont val="Calibri"/>
        <family val="2"/>
        <charset val="204"/>
        <scheme val="minor"/>
      </rPr>
      <t xml:space="preserve">  руб. (с НДС)</t>
    </r>
  </si>
  <si>
    <t>Куратор</t>
  </si>
  <si>
    <t>Начальник ОР</t>
  </si>
  <si>
    <t>Тимофеев И. А.</t>
  </si>
  <si>
    <t>Начальник УМСЦ ЦТЭ Рыбаков Андрей Петрович, тел. 8-927-233-63-72, a.rybakov@bashtel.ru</t>
  </si>
  <si>
    <t>Купольная Full HD видеокамера в металлическом антивандальном (стандарт IK-10) и всепогодном (стандарт IP-66) корпусе. Разрешение видео:  1920x1080(1080P); 1280x720(720P); 720x480(D1); 800x600(SVGA); 1024x768(XGA); 1280x1024(SXGA); 640x480(VGA); 320x240(CIF). Аппаратный профиль камеры: • 1/2,8-дюймовый 3-мегапиксельный CMOS-сенсор Sony Exmor с технологией прогрессивного сканирования • Минимальное освещение: 0,1 люкс (цветной), 0,01 люкс (Ч/Б)• Встроенный ICR-фильтр• Соотношение “сигнал-шум” &gt; 50 дБ (автоматический контроль усиления (AGC) выключен)• Электронный затвор: от 1 до 1/10000 сек • 20-кратное оптическое увеличение, 8-кратное цифровое увеличение • Фокусное расстояние: от 4,7 до 96 мм • Угол обзора:от 64,42 до 4,65 (по горизонтали); от 52,27 до 4,07 (по вертикали); от 33,4 до 2,33 (по диагонали).</t>
  </si>
  <si>
    <t>Внешняя Full HD видеокамера в всепогодном корпусе (стандарт IP-68). Разрешение видео:  • 16:9 – 1920x1080, 1280x720, 800x450, 640x360, 480x270, 320x176, 176x144 до 30 кадров/с; • 4:3 – 1440x1080, 1280x960, 1024x768, 800x600, 640x480, 320x240, 176x144 до 30 кадров/с. Характеристики: • 1/2,8-дюймовый двухмегапиксельный CMOS-сенсор с технологией прогрессивного сканирования • Инфракрасная подсветка: дальность освещения - до 30 м • Минимальное освещение: 0 люкс с инфракрасной подсветкой • Встроенный ICR-фильтр • 10-кратное цифровое увеличение • Фокусное расстояние: 3-9 мм • Диафрагма: F1.2 • Угол обзора (16:9): 121,2° - 38,1° (по горизонтали); 62,1° - 21,3° (по вертикали); 148,4° - 43,8° (по диагонали).</t>
  </si>
  <si>
    <t>23 мая 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</si>
</sst>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.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6" fillId="0" borderId="5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0" fillId="0" borderId="0" xfId="1" applyFont="1" applyFill="1" applyBorder="1" applyAlignment="1">
      <alignment horizontal="left" vertical="top" wrapText="1"/>
    </xf>
    <xf numFmtId="0" fontId="11" fillId="0" borderId="0" xfId="1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3"/>
  <sheetViews>
    <sheetView tabSelected="1" topLeftCell="E1" zoomScaleNormal="100" workbookViewId="0">
      <selection activeCell="D14" sqref="D14:J14"/>
    </sheetView>
  </sheetViews>
  <sheetFormatPr defaultRowHeight="15" x14ac:dyDescent="0.25"/>
  <cols>
    <col min="1" max="1" width="0.85546875" customWidth="1"/>
    <col min="2" max="2" width="8.42578125" customWidth="1"/>
    <col min="3" max="3" width="21.42578125" customWidth="1"/>
    <col min="4" max="4" width="87.28515625" customWidth="1"/>
    <col min="5" max="5" width="7.140625" bestFit="1" customWidth="1"/>
    <col min="6" max="6" width="5" bestFit="1" customWidth="1"/>
    <col min="7" max="7" width="6.28515625" bestFit="1" customWidth="1"/>
    <col min="8" max="8" width="20.5703125" customWidth="1"/>
    <col min="9" max="9" width="15.85546875" customWidth="1"/>
    <col min="10" max="10" width="16" customWidth="1"/>
    <col min="11" max="11" width="3.28515625" customWidth="1"/>
  </cols>
  <sheetData>
    <row r="1" spans="1:17" x14ac:dyDescent="0.25">
      <c r="J1" s="16" t="s">
        <v>13</v>
      </c>
    </row>
    <row r="2" spans="1:17" x14ac:dyDescent="0.25">
      <c r="B2" s="49" t="s">
        <v>6</v>
      </c>
      <c r="C2" s="49"/>
      <c r="D2" s="49"/>
      <c r="E2" s="49"/>
      <c r="F2" s="49"/>
      <c r="G2" s="49"/>
      <c r="H2" s="49"/>
      <c r="I2" s="49"/>
      <c r="J2" s="49"/>
    </row>
    <row r="3" spans="1:17" x14ac:dyDescent="0.25">
      <c r="B3" t="s">
        <v>2</v>
      </c>
      <c r="C3" s="10"/>
      <c r="D3" s="15" t="s">
        <v>20</v>
      </c>
      <c r="J3" s="12" t="s">
        <v>29</v>
      </c>
      <c r="K3" s="6"/>
    </row>
    <row r="4" spans="1:17" x14ac:dyDescent="0.25">
      <c r="B4" s="50" t="s">
        <v>0</v>
      </c>
      <c r="C4" s="50" t="s">
        <v>15</v>
      </c>
      <c r="D4" s="50" t="s">
        <v>1</v>
      </c>
      <c r="E4" s="50" t="s">
        <v>7</v>
      </c>
      <c r="F4" s="51" t="s">
        <v>8</v>
      </c>
      <c r="G4" s="51"/>
      <c r="H4" s="45" t="s">
        <v>10</v>
      </c>
      <c r="I4" s="43" t="s">
        <v>11</v>
      </c>
      <c r="J4" s="48" t="s">
        <v>16</v>
      </c>
      <c r="K4" s="6"/>
    </row>
    <row r="5" spans="1:17" s="5" customFormat="1" ht="38.25" customHeight="1" x14ac:dyDescent="0.25">
      <c r="B5" s="50"/>
      <c r="C5" s="50"/>
      <c r="D5" s="50"/>
      <c r="E5" s="50"/>
      <c r="F5" s="4" t="s">
        <v>9</v>
      </c>
      <c r="G5" s="4" t="s">
        <v>14</v>
      </c>
      <c r="H5" s="46"/>
      <c r="I5" s="44"/>
      <c r="J5" s="48"/>
    </row>
    <row r="6" spans="1:17" x14ac:dyDescent="0.25">
      <c r="B6" s="1">
        <v>1</v>
      </c>
      <c r="C6" s="1">
        <v>2</v>
      </c>
      <c r="D6" s="1">
        <v>3</v>
      </c>
      <c r="E6" s="1">
        <v>4</v>
      </c>
      <c r="F6" s="9">
        <v>5</v>
      </c>
      <c r="G6" s="1">
        <v>6</v>
      </c>
      <c r="H6" s="9">
        <v>7</v>
      </c>
      <c r="I6" s="9">
        <v>8</v>
      </c>
      <c r="J6" s="9">
        <v>9</v>
      </c>
    </row>
    <row r="7" spans="1:17" ht="150" x14ac:dyDescent="0.25">
      <c r="A7" s="12"/>
      <c r="B7" s="11">
        <v>1</v>
      </c>
      <c r="C7" s="2" t="s">
        <v>26</v>
      </c>
      <c r="D7" s="2" t="s">
        <v>41</v>
      </c>
      <c r="E7" s="7" t="s">
        <v>27</v>
      </c>
      <c r="F7" s="20">
        <v>5</v>
      </c>
      <c r="G7" s="20">
        <v>5</v>
      </c>
      <c r="H7" s="8">
        <v>106400</v>
      </c>
      <c r="I7" s="8">
        <v>532000</v>
      </c>
      <c r="J7" s="24">
        <f>I7*1.18</f>
        <v>627760</v>
      </c>
      <c r="K7" s="12"/>
    </row>
    <row r="8" spans="1:17" ht="135" x14ac:dyDescent="0.25">
      <c r="A8" s="12"/>
      <c r="B8" s="11">
        <v>2</v>
      </c>
      <c r="C8" s="2" t="s">
        <v>28</v>
      </c>
      <c r="D8" s="2" t="s">
        <v>42</v>
      </c>
      <c r="E8" s="7" t="s">
        <v>27</v>
      </c>
      <c r="F8" s="20">
        <v>5</v>
      </c>
      <c r="G8" s="20">
        <v>5</v>
      </c>
      <c r="H8" s="8">
        <v>38325</v>
      </c>
      <c r="I8" s="8">
        <v>191625</v>
      </c>
      <c r="J8" s="24">
        <f t="shared" ref="J8:J9" si="0">I8*1.18</f>
        <v>226117.5</v>
      </c>
      <c r="K8" s="12"/>
    </row>
    <row r="9" spans="1:17" s="12" customFormat="1" x14ac:dyDescent="0.25">
      <c r="B9" s="19"/>
      <c r="C9" s="13"/>
      <c r="D9" s="13"/>
      <c r="E9" s="14"/>
      <c r="F9" s="14"/>
      <c r="G9" s="14"/>
      <c r="H9" s="14"/>
      <c r="I9" s="23">
        <f>SUM($I$7:$I$8)</f>
        <v>723625</v>
      </c>
      <c r="J9" s="24">
        <f t="shared" si="0"/>
        <v>853877.5</v>
      </c>
    </row>
    <row r="10" spans="1:17" s="12" customFormat="1" x14ac:dyDescent="0.25">
      <c r="B10" s="17"/>
      <c r="C10" s="18"/>
      <c r="D10" s="18"/>
      <c r="E10" s="17"/>
      <c r="F10" s="17"/>
      <c r="G10" s="17"/>
      <c r="H10" s="17"/>
      <c r="I10" s="17" t="s">
        <v>12</v>
      </c>
      <c r="J10" s="25">
        <f>I9*0.18</f>
        <v>130252.5</v>
      </c>
    </row>
    <row r="11" spans="1:17" s="12" customFormat="1" x14ac:dyDescent="0.25">
      <c r="B11" s="47" t="s">
        <v>36</v>
      </c>
      <c r="C11" s="47"/>
      <c r="D11" s="47"/>
      <c r="E11" s="47"/>
      <c r="F11" s="47"/>
      <c r="G11" s="47"/>
      <c r="H11" s="47"/>
      <c r="I11" s="47"/>
      <c r="J11" s="47"/>
    </row>
    <row r="12" spans="1:17" s="12" customFormat="1" ht="16.5" customHeight="1" x14ac:dyDescent="0.25">
      <c r="B12" s="47" t="s">
        <v>3</v>
      </c>
      <c r="C12" s="47"/>
      <c r="D12" s="47"/>
      <c r="E12" s="47"/>
      <c r="F12" s="47"/>
      <c r="G12" s="47"/>
      <c r="H12" s="47"/>
      <c r="I12" s="47"/>
      <c r="J12" s="47"/>
      <c r="L12" s="3"/>
      <c r="M12" s="3"/>
      <c r="N12" s="3"/>
      <c r="O12" s="3"/>
      <c r="P12" s="3"/>
    </row>
    <row r="13" spans="1:17" s="12" customFormat="1" x14ac:dyDescent="0.25">
      <c r="B13" s="38" t="s">
        <v>30</v>
      </c>
      <c r="C13" s="38"/>
      <c r="D13" s="35" t="s">
        <v>43</v>
      </c>
      <c r="E13" s="35"/>
      <c r="F13" s="35"/>
      <c r="G13" s="35"/>
      <c r="H13" s="35"/>
      <c r="I13" s="35"/>
      <c r="J13" s="35"/>
    </row>
    <row r="14" spans="1:17" s="12" customFormat="1" ht="32.1" customHeight="1" x14ac:dyDescent="0.25">
      <c r="B14" s="28" t="s">
        <v>31</v>
      </c>
      <c r="C14" s="29"/>
      <c r="D14" s="42" t="s">
        <v>5</v>
      </c>
      <c r="E14" s="42"/>
      <c r="F14" s="42"/>
      <c r="G14" s="42"/>
      <c r="H14" s="42"/>
      <c r="I14" s="42"/>
      <c r="J14" s="42"/>
      <c r="K14" s="3"/>
    </row>
    <row r="15" spans="1:17" s="12" customFormat="1" ht="96" customHeight="1" x14ac:dyDescent="0.25">
      <c r="B15" s="38" t="s">
        <v>4</v>
      </c>
      <c r="C15" s="38"/>
      <c r="D15" s="39" t="s">
        <v>32</v>
      </c>
      <c r="E15" s="39"/>
      <c r="F15" s="39"/>
      <c r="G15" s="39"/>
      <c r="H15" s="39"/>
      <c r="I15" s="39"/>
      <c r="J15" s="39"/>
      <c r="K15" s="30"/>
      <c r="L15" s="30"/>
      <c r="M15" s="31"/>
      <c r="N15" s="31"/>
      <c r="O15" s="31"/>
      <c r="P15" s="31"/>
      <c r="Q15" s="31"/>
    </row>
    <row r="16" spans="1:17" s="12" customFormat="1" x14ac:dyDescent="0.25">
      <c r="B16" s="36" t="s">
        <v>33</v>
      </c>
      <c r="C16" s="37"/>
      <c r="D16" s="34" t="s">
        <v>40</v>
      </c>
      <c r="E16" s="35"/>
      <c r="F16" s="35"/>
      <c r="G16" s="35"/>
      <c r="H16" s="35"/>
      <c r="I16" s="35"/>
      <c r="J16" s="35"/>
      <c r="K16" s="19"/>
      <c r="L16" s="19"/>
      <c r="M16" s="19"/>
    </row>
    <row r="17" spans="2:13" s="12" customFormat="1" ht="15" customHeight="1" x14ac:dyDescent="0.25">
      <c r="B17" s="40" t="s">
        <v>34</v>
      </c>
      <c r="C17" s="40"/>
      <c r="D17" s="41" t="s">
        <v>35</v>
      </c>
      <c r="E17" s="41"/>
      <c r="F17" s="41"/>
      <c r="G17" s="41"/>
      <c r="H17" s="41"/>
      <c r="I17" s="41"/>
      <c r="J17" s="41"/>
      <c r="K17" s="32"/>
      <c r="L17" s="32"/>
      <c r="M17" s="19"/>
    </row>
    <row r="18" spans="2:13" s="12" customFormat="1" ht="15" customHeight="1" x14ac:dyDescent="0.25">
      <c r="B18" s="40"/>
      <c r="C18" s="40"/>
      <c r="D18" s="41"/>
      <c r="E18" s="41"/>
      <c r="F18" s="41"/>
      <c r="G18" s="41"/>
      <c r="H18" s="41"/>
      <c r="I18" s="41"/>
      <c r="J18" s="41"/>
      <c r="K18" s="32"/>
      <c r="L18" s="32"/>
      <c r="M18" s="19"/>
    </row>
    <row r="19" spans="2:13" s="12" customFormat="1" ht="6" customHeight="1" x14ac:dyDescent="0.25">
      <c r="B19" s="40"/>
      <c r="C19" s="40"/>
      <c r="D19" s="41"/>
      <c r="E19" s="41"/>
      <c r="F19" s="41"/>
      <c r="G19" s="41"/>
      <c r="H19" s="41"/>
      <c r="I19" s="41"/>
      <c r="J19" s="41"/>
      <c r="K19" s="32"/>
      <c r="L19" s="32"/>
      <c r="M19" s="19"/>
    </row>
    <row r="20" spans="2:13" s="12" customFormat="1" ht="19.5" customHeight="1" x14ac:dyDescent="0.25">
      <c r="B20" s="26"/>
      <c r="C20" s="26"/>
      <c r="D20" s="27"/>
      <c r="E20" s="27"/>
      <c r="F20" s="27"/>
      <c r="G20" s="27"/>
      <c r="H20" s="27"/>
      <c r="I20" s="27"/>
      <c r="J20" s="27"/>
    </row>
    <row r="21" spans="2:13" s="12" customFormat="1" ht="15" customHeight="1" x14ac:dyDescent="0.25">
      <c r="B21" s="12" t="s">
        <v>37</v>
      </c>
      <c r="C21" s="6" t="s">
        <v>38</v>
      </c>
      <c r="D21" s="33" t="s">
        <v>39</v>
      </c>
    </row>
    <row r="22" spans="2:13" s="12" customFormat="1" ht="19.5" customHeight="1" x14ac:dyDescent="0.25">
      <c r="B22" s="26"/>
      <c r="C22" s="26"/>
      <c r="D22" s="27"/>
      <c r="E22" s="27"/>
      <c r="F22" s="27"/>
      <c r="G22" s="27"/>
      <c r="H22" s="27"/>
      <c r="I22" s="27"/>
      <c r="J22" s="27"/>
    </row>
    <row r="23" spans="2:13" x14ac:dyDescent="0.25">
      <c r="B23" s="26"/>
    </row>
  </sheetData>
  <mergeCells count="20">
    <mergeCell ref="B2:J2"/>
    <mergeCell ref="B13:C13"/>
    <mergeCell ref="B12:J12"/>
    <mergeCell ref="D13:J13"/>
    <mergeCell ref="B4:B5"/>
    <mergeCell ref="C4:C5"/>
    <mergeCell ref="D4:D5"/>
    <mergeCell ref="E4:E5"/>
    <mergeCell ref="F4:G4"/>
    <mergeCell ref="D14:J14"/>
    <mergeCell ref="I4:I5"/>
    <mergeCell ref="H4:H5"/>
    <mergeCell ref="B11:J11"/>
    <mergeCell ref="J4:J5"/>
    <mergeCell ref="D16:J16"/>
    <mergeCell ref="B16:C16"/>
    <mergeCell ref="B15:C15"/>
    <mergeCell ref="D15:J15"/>
    <mergeCell ref="B17:C19"/>
    <mergeCell ref="D17:J19"/>
  </mergeCells>
  <pageMargins left="0.78740157480314965" right="0.39370078740157483" top="0.78740157480314965" bottom="0.39370078740157483" header="0.31496062992125984" footer="0.31496062992125984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O30014"/>
    </sheetView>
  </sheetViews>
  <sheetFormatPr defaultRowHeight="15" x14ac:dyDescent="0.25"/>
  <sheetData>
    <row r="5" spans="1:14" x14ac:dyDescent="0.25">
      <c r="A5" s="21" t="s">
        <v>17</v>
      </c>
      <c r="B5" t="e">
        <f>XLR_ERRNAME</f>
        <v>#NAME?</v>
      </c>
    </row>
    <row r="6" spans="1:14" x14ac:dyDescent="0.25">
      <c r="A6" t="s">
        <v>18</v>
      </c>
      <c r="B6">
        <v>4674</v>
      </c>
      <c r="C6" s="22" t="s">
        <v>19</v>
      </c>
      <c r="D6">
        <v>2021</v>
      </c>
      <c r="E6" s="22" t="s">
        <v>20</v>
      </c>
      <c r="F6" s="22" t="s">
        <v>21</v>
      </c>
      <c r="G6" s="22" t="s">
        <v>22</v>
      </c>
      <c r="H6" s="22" t="s">
        <v>22</v>
      </c>
      <c r="I6" s="22" t="s">
        <v>22</v>
      </c>
      <c r="J6" s="22" t="s">
        <v>20</v>
      </c>
      <c r="K6" s="22" t="s">
        <v>23</v>
      </c>
      <c r="L6" s="22" t="s">
        <v>24</v>
      </c>
      <c r="M6" s="22" t="s">
        <v>25</v>
      </c>
      <c r="N6" s="2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Логинова Ольга Сергеевна</cp:lastModifiedBy>
  <cp:lastPrinted>2014-03-17T09:34:51Z</cp:lastPrinted>
  <dcterms:created xsi:type="dcterms:W3CDTF">2013-12-19T08:11:42Z</dcterms:created>
  <dcterms:modified xsi:type="dcterms:W3CDTF">2014-03-27T11:30:18Z</dcterms:modified>
</cp:coreProperties>
</file>